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/Documents/archivi/com salice/comuni marginali terzo anno/"/>
    </mc:Choice>
  </mc:AlternateContent>
  <xr:revisionPtr revIDLastSave="0" documentId="13_ncr:1_{F7F7B7A4-390E-0F4F-9694-D18655D4BF73}" xr6:coauthVersionLast="47" xr6:coauthVersionMax="47" xr10:uidLastSave="{00000000-0000-0000-0000-000000000000}"/>
  <bookViews>
    <workbookView xWindow="0" yWindow="680" windowWidth="30980" windowHeight="20020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Piano_econ__dettaglio!$A$1:$F$42</definedName>
    <definedName name="_xlnm.Print_Area" localSheetId="1">Piano_econ__generale!$A$1:$G$23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C37" i="1"/>
  <c r="C31" i="1"/>
  <c r="C25" i="1"/>
  <c r="C17" i="1"/>
  <c r="D37" i="1" l="1"/>
  <c r="C14" i="2" s="1"/>
  <c r="D31" i="1"/>
  <c r="C13" i="2" s="1"/>
  <c r="D17" i="1"/>
  <c r="H13" i="2"/>
  <c r="I12" i="2"/>
  <c r="H12" i="2"/>
  <c r="I11" i="2"/>
  <c r="H11" i="2"/>
  <c r="C11" i="2" l="1"/>
  <c r="E14" i="2"/>
  <c r="E13" i="2"/>
  <c r="D25" i="1"/>
  <c r="C12" i="2" s="1"/>
  <c r="D38" i="1" l="1"/>
  <c r="E11" i="2"/>
  <c r="C15" i="2"/>
  <c r="E12" i="2"/>
  <c r="E15" i="2" s="1"/>
  <c r="F14" i="2" s="1"/>
  <c r="G14" i="2" s="1"/>
  <c r="G15" i="2" l="1"/>
  <c r="G12" i="2"/>
  <c r="H14" i="2" l="1"/>
  <c r="I14" i="2" s="1"/>
</calcChain>
</file>

<file path=xl/sharedStrings.xml><?xml version="1.0" encoding="utf-8"?>
<sst xmlns="http://schemas.openxmlformats.org/spreadsheetml/2006/main" count="38" uniqueCount="34">
  <si>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</si>
  <si>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</si>
  <si>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</si>
  <si>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</si>
  <si>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</si>
  <si>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</si>
  <si>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rif. Preventivo/computo allegato (nota 1)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</si>
  <si>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</si>
  <si>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</si>
  <si>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</si>
  <si>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</si>
  <si>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</si>
  <si>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</si>
  <si>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</si>
  <si>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</si>
  <si>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</si>
  <si>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</si>
  <si>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</si>
  <si>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</si>
  <si>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>limite 10 %  del totale spese ammissibili</t>
  </si>
  <si>
    <t>ALLEGATO B - Piano economico della proposta progettuale</t>
  </si>
  <si>
    <t>AVVISO PUBBLICO 
DECRETO DEL PRESIDENTE DEL CONSIGLIO DEI MINISTRI 30 settembre 2021 
FONDO COMUNI MARGINALI</t>
  </si>
  <si>
    <t xml:space="preserve">AVVISO PUBBLICO - COMUNE DI SALICE SALENTINO
D.P.C.M. 30 settembre 2021 - FONDO DI SOSTEGNO AI COMUNI MARGINALI 
CONCESSIONE DI CONTRIBUTI PER L’AVVIO DI ATTIVITA’ COMMERCIALI, ARTIGIANALI E AGRICOLE
</t>
  </si>
  <si>
    <r>
      <t xml:space="preserve">VOCE DI SPESA
</t>
    </r>
    <r>
      <rPr>
        <sz val="10"/>
        <color rgb="FF000000"/>
        <rFont val="Calibri"/>
        <family val="2"/>
      </rPr>
      <t>“Spese Ammissibili”</t>
    </r>
  </si>
  <si>
    <t>Nominativo fornitore se individuato</t>
  </si>
  <si>
    <t xml:space="preserve">1) Macchinari, impianti e attrezzature </t>
  </si>
  <si>
    <r>
      <t>2)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</si>
  <si>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3) Acquisiti di hardware e software</t>
  </si>
  <si>
    <t xml:space="preserve">Totale voce 1) Macchinari, impianti e attrezzature </t>
  </si>
  <si>
    <t>Totale voce 2) Opere murarie ed impiantistiche</t>
  </si>
  <si>
    <t>Totale voce 3) Programmi informatici, brevetti, licenze</t>
  </si>
  <si>
    <r>
      <t xml:space="preserve">4, 5, 6) Spese pubblicitarie, consulenze, polizze assicurative </t>
    </r>
    <r>
      <rPr>
        <b/>
        <i/>
        <sz val="10"/>
        <color rgb="FFFFFFFF"/>
        <rFont val="Calibri"/>
        <family val="2"/>
      </rPr>
      <t>(limite 10%)</t>
    </r>
  </si>
  <si>
    <t>Totale voce 4, 5, 6 Spese pubblicitarie, consulenze, polizze</t>
  </si>
  <si>
    <t>4, 5, 6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</si>
</sst>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Border="1"/>
    <xf numFmtId="0" fontId="0" fillId="0" borderId="0" xfId="0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0" fillId="0" borderId="0" xfId="0" applyAlignment="1"/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topLeftCell="A20" zoomScale="150" zoomScaleNormal="150" workbookViewId="0">
      <selection activeCell="C33" sqref="C33"/>
    </sheetView>
  </sheetViews>
  <sheetFormatPr baseColWidth="10" defaultColWidth="8.83203125" defaultRowHeight="15" x14ac:dyDescent="0.2"/>
  <cols>
    <col min="1" max="1" width="2.5" style="1" customWidth="1"/>
    <col min="2" max="2" width="32.5" style="2" customWidth="1"/>
    <col min="3" max="3" width="15" style="3" customWidth="1"/>
    <col min="4" max="4" width="15" style="4" customWidth="1"/>
    <col min="5" max="5" width="26.33203125" style="1" customWidth="1"/>
    <col min="6" max="6" width="19.1640625" style="5" customWidth="1"/>
    <col min="7" max="1024" width="9.6640625" style="1" customWidth="1"/>
    <col min="1025" max="1025" width="9.1640625" customWidth="1"/>
  </cols>
  <sheetData>
    <row r="1" spans="1:11" ht="84.75" customHeight="1" x14ac:dyDescent="0.2">
      <c r="A1" s="85" t="s">
        <v>22</v>
      </c>
      <c r="B1" s="85"/>
      <c r="C1" s="85"/>
      <c r="D1" s="85"/>
      <c r="E1" s="85"/>
      <c r="F1" s="85"/>
    </row>
    <row r="2" spans="1:11" ht="21" customHeight="1" x14ac:dyDescent="0.2">
      <c r="A2" s="6"/>
      <c r="B2" s="86" t="s">
        <v>20</v>
      </c>
      <c r="C2" s="86"/>
      <c r="D2" s="86"/>
      <c r="E2" s="86"/>
      <c r="F2" s="86"/>
    </row>
    <row r="3" spans="1:11" s="7" customFormat="1" ht="15" customHeight="1" x14ac:dyDescent="0.2">
      <c r="A3" s="87" t="s">
        <v>0</v>
      </c>
      <c r="B3" s="87"/>
      <c r="C3" s="88"/>
      <c r="D3" s="88"/>
      <c r="E3" s="88"/>
      <c r="F3" s="6"/>
      <c r="G3" s="6"/>
      <c r="H3" s="6"/>
      <c r="I3" s="6"/>
      <c r="J3" s="6"/>
      <c r="K3" s="6"/>
    </row>
    <row r="4" spans="1:11" s="7" customFormat="1" ht="27" customHeight="1" x14ac:dyDescent="0.2">
      <c r="A4" s="8"/>
      <c r="B4" s="9" t="s">
        <v>1</v>
      </c>
      <c r="C4" s="88"/>
      <c r="D4" s="88"/>
      <c r="E4" s="88"/>
      <c r="F4" s="10"/>
      <c r="G4" s="10"/>
      <c r="H4" s="10"/>
      <c r="I4" s="10"/>
      <c r="J4" s="10"/>
      <c r="K4" s="10"/>
    </row>
    <row r="5" spans="1:11" s="7" customFormat="1" ht="12" customHeight="1" x14ac:dyDescent="0.2">
      <c r="A5" s="8"/>
      <c r="B5" s="11" t="s">
        <v>2</v>
      </c>
      <c r="C5" s="88"/>
      <c r="D5" s="88"/>
      <c r="E5" s="88"/>
      <c r="F5" s="10"/>
      <c r="G5" s="10"/>
      <c r="H5" s="10"/>
      <c r="I5" s="10"/>
      <c r="J5" s="10"/>
      <c r="K5" s="10"/>
    </row>
    <row r="6" spans="1:11" ht="7.5" customHeight="1" x14ac:dyDescent="0.2">
      <c r="A6" s="12"/>
      <c r="B6" s="13"/>
      <c r="C6" s="13"/>
      <c r="D6" s="13"/>
      <c r="E6" s="13"/>
      <c r="F6" s="13"/>
    </row>
    <row r="7" spans="1:11" ht="19" x14ac:dyDescent="0.2">
      <c r="A7" s="89" t="s">
        <v>3</v>
      </c>
      <c r="B7" s="89"/>
      <c r="C7" s="89"/>
      <c r="D7" s="89"/>
      <c r="E7" s="89"/>
      <c r="F7" s="89"/>
    </row>
    <row r="8" spans="1:11" s="7" customFormat="1" ht="51" customHeight="1" x14ac:dyDescent="0.2">
      <c r="B8" s="14" t="s">
        <v>23</v>
      </c>
      <c r="C8" s="15" t="s">
        <v>4</v>
      </c>
      <c r="D8" s="16" t="s">
        <v>5</v>
      </c>
      <c r="E8" s="17" t="s">
        <v>24</v>
      </c>
      <c r="F8" s="17" t="s">
        <v>6</v>
      </c>
    </row>
    <row r="9" spans="1:11" s="7" customFormat="1" ht="15" customHeight="1" x14ac:dyDescent="0.2">
      <c r="A9" s="84" t="s">
        <v>25</v>
      </c>
      <c r="B9" s="84"/>
      <c r="C9" s="84"/>
      <c r="D9" s="84"/>
      <c r="E9" s="84"/>
      <c r="F9" s="84"/>
    </row>
    <row r="10" spans="1:11" s="7" customFormat="1" ht="14" x14ac:dyDescent="0.2">
      <c r="B10" s="18"/>
      <c r="C10" s="19"/>
      <c r="D10" s="90"/>
      <c r="E10" s="20"/>
      <c r="F10" s="21"/>
    </row>
    <row r="11" spans="1:11" s="7" customFormat="1" ht="14" x14ac:dyDescent="0.2">
      <c r="B11" s="18"/>
      <c r="C11" s="19"/>
      <c r="D11" s="90"/>
      <c r="E11" s="20"/>
      <c r="F11" s="21"/>
    </row>
    <row r="12" spans="1:11" s="7" customFormat="1" ht="14" x14ac:dyDescent="0.2">
      <c r="B12" s="18"/>
      <c r="C12" s="19"/>
      <c r="D12" s="90"/>
      <c r="E12" s="20"/>
      <c r="F12" s="21"/>
    </row>
    <row r="13" spans="1:11" s="7" customFormat="1" ht="14" x14ac:dyDescent="0.2">
      <c r="B13" s="18"/>
      <c r="C13" s="19"/>
      <c r="D13" s="90"/>
      <c r="E13" s="20"/>
      <c r="F13" s="21"/>
    </row>
    <row r="14" spans="1:11" s="7" customFormat="1" ht="14" x14ac:dyDescent="0.2">
      <c r="B14" s="18"/>
      <c r="C14" s="19"/>
      <c r="D14" s="90"/>
      <c r="E14" s="20"/>
      <c r="F14" s="21"/>
    </row>
    <row r="15" spans="1:11" s="7" customFormat="1" ht="14" x14ac:dyDescent="0.2">
      <c r="B15" s="18"/>
      <c r="C15" s="19"/>
      <c r="D15" s="90"/>
      <c r="E15" s="20"/>
      <c r="F15" s="21"/>
    </row>
    <row r="16" spans="1:11" s="7" customFormat="1" ht="14" x14ac:dyDescent="0.2">
      <c r="B16" s="18"/>
      <c r="C16" s="19"/>
      <c r="D16" s="90"/>
      <c r="E16" s="20"/>
      <c r="F16" s="21"/>
    </row>
    <row r="17" spans="1:6" s="22" customFormat="1" ht="25" customHeight="1" x14ac:dyDescent="0.2">
      <c r="B17" s="23" t="s">
        <v>28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">
      <c r="A18" s="84" t="s">
        <v>26</v>
      </c>
      <c r="B18" s="84"/>
      <c r="C18" s="84"/>
      <c r="D18" s="84"/>
      <c r="E18" s="84"/>
      <c r="F18" s="84"/>
    </row>
    <row r="19" spans="1:6" s="7" customFormat="1" ht="14" x14ac:dyDescent="0.2">
      <c r="B19" s="18"/>
      <c r="C19" s="19"/>
      <c r="D19" s="90"/>
      <c r="E19" s="20"/>
      <c r="F19" s="21"/>
    </row>
    <row r="20" spans="1:6" s="7" customFormat="1" ht="14" x14ac:dyDescent="0.2">
      <c r="B20" s="18"/>
      <c r="C20" s="19"/>
      <c r="D20" s="90"/>
      <c r="E20" s="20"/>
      <c r="F20" s="21"/>
    </row>
    <row r="21" spans="1:6" s="7" customFormat="1" ht="14" x14ac:dyDescent="0.2">
      <c r="B21" s="18"/>
      <c r="C21" s="19"/>
      <c r="D21" s="90"/>
      <c r="E21" s="20"/>
      <c r="F21" s="21"/>
    </row>
    <row r="22" spans="1:6" s="7" customFormat="1" ht="14" x14ac:dyDescent="0.2">
      <c r="B22" s="18"/>
      <c r="C22" s="19"/>
      <c r="D22" s="90"/>
      <c r="E22" s="20"/>
      <c r="F22" s="21"/>
    </row>
    <row r="23" spans="1:6" s="7" customFormat="1" ht="14" x14ac:dyDescent="0.2">
      <c r="B23" s="18"/>
      <c r="C23" s="19"/>
      <c r="D23" s="90"/>
      <c r="E23" s="20"/>
      <c r="F23" s="21"/>
    </row>
    <row r="24" spans="1:6" s="7" customFormat="1" ht="14" x14ac:dyDescent="0.2">
      <c r="B24" s="18"/>
      <c r="C24" s="19"/>
      <c r="D24" s="90"/>
      <c r="E24" s="20"/>
      <c r="F24" s="21"/>
    </row>
    <row r="25" spans="1:6" s="22" customFormat="1" ht="25" customHeight="1" x14ac:dyDescent="0.2">
      <c r="B25" s="23" t="s">
        <v>29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">
      <c r="A26" s="92" t="s">
        <v>27</v>
      </c>
      <c r="B26" s="92"/>
      <c r="C26" s="92"/>
      <c r="D26" s="92"/>
      <c r="E26" s="92"/>
      <c r="F26" s="92"/>
    </row>
    <row r="27" spans="1:6" s="7" customFormat="1" ht="14" x14ac:dyDescent="0.2">
      <c r="B27" s="18"/>
      <c r="C27" s="19"/>
      <c r="D27" s="93"/>
      <c r="E27" s="20"/>
      <c r="F27" s="21"/>
    </row>
    <row r="28" spans="1:6" s="7" customFormat="1" ht="14" x14ac:dyDescent="0.2">
      <c r="B28" s="18"/>
      <c r="C28" s="19"/>
      <c r="D28" s="93"/>
      <c r="E28" s="20"/>
      <c r="F28" s="21"/>
    </row>
    <row r="29" spans="1:6" s="7" customFormat="1" ht="14" x14ac:dyDescent="0.2">
      <c r="B29" s="18"/>
      <c r="C29" s="19"/>
      <c r="D29" s="93"/>
      <c r="E29" s="20"/>
      <c r="F29" s="21"/>
    </row>
    <row r="30" spans="1:6" s="7" customFormat="1" ht="14" x14ac:dyDescent="0.2">
      <c r="B30" s="27"/>
      <c r="C30" s="19"/>
      <c r="D30" s="93"/>
      <c r="E30" s="20"/>
      <c r="F30" s="21"/>
    </row>
    <row r="31" spans="1:6" s="22" customFormat="1" ht="30" x14ac:dyDescent="0.2">
      <c r="B31" s="23" t="s">
        <v>30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">
      <c r="A32" s="84" t="s">
        <v>31</v>
      </c>
      <c r="B32" s="84"/>
      <c r="C32" s="84"/>
      <c r="D32" s="84"/>
      <c r="E32" s="84"/>
      <c r="F32" s="84"/>
    </row>
    <row r="33" spans="1:6" s="7" customFormat="1" ht="14" x14ac:dyDescent="0.2">
      <c r="A33" s="28"/>
      <c r="B33" s="29"/>
      <c r="C33" s="30"/>
      <c r="D33" s="90"/>
      <c r="E33" s="31"/>
      <c r="F33" s="32"/>
    </row>
    <row r="34" spans="1:6" s="7" customFormat="1" ht="14" x14ac:dyDescent="0.2">
      <c r="A34" s="33"/>
      <c r="B34" s="18"/>
      <c r="C34" s="19"/>
      <c r="D34" s="90"/>
      <c r="E34" s="20"/>
      <c r="F34" s="21"/>
    </row>
    <row r="35" spans="1:6" s="7" customFormat="1" ht="14" x14ac:dyDescent="0.2">
      <c r="A35" s="33"/>
      <c r="B35" s="18"/>
      <c r="C35" s="19"/>
      <c r="D35" s="90"/>
      <c r="E35" s="20"/>
      <c r="F35" s="21"/>
    </row>
    <row r="36" spans="1:6" s="7" customFormat="1" ht="14" x14ac:dyDescent="0.2">
      <c r="A36" s="33"/>
      <c r="B36" s="18"/>
      <c r="C36" s="19"/>
      <c r="D36" s="90"/>
      <c r="E36" s="20"/>
      <c r="F36" s="21"/>
    </row>
    <row r="37" spans="1:6" s="7" customFormat="1" ht="25" customHeight="1" x14ac:dyDescent="0.2">
      <c r="A37" s="33"/>
      <c r="B37" s="23" t="s">
        <v>32</v>
      </c>
      <c r="C37" s="24">
        <f>SUM(C33:C36)</f>
        <v>0</v>
      </c>
      <c r="D37" s="24">
        <f>+C37</f>
        <v>0</v>
      </c>
      <c r="E37" s="20"/>
      <c r="F37" s="21"/>
    </row>
    <row r="38" spans="1:6" s="22" customFormat="1" ht="25" customHeight="1" thickBot="1" x14ac:dyDescent="0.25">
      <c r="B38" s="34" t="s">
        <v>7</v>
      </c>
      <c r="C38" s="35"/>
      <c r="D38" s="35">
        <f>D37+D31+D25+D17</f>
        <v>0</v>
      </c>
      <c r="E38" s="94"/>
      <c r="F38" s="94"/>
    </row>
    <row r="39" spans="1:6" ht="16" thickTop="1" x14ac:dyDescent="0.2"/>
    <row r="41" spans="1:6" ht="30" customHeight="1" x14ac:dyDescent="0.2">
      <c r="B41" s="95" t="s">
        <v>8</v>
      </c>
      <c r="C41" s="95"/>
      <c r="D41" s="95"/>
      <c r="E41" s="95"/>
      <c r="F41" s="95"/>
    </row>
    <row r="42" spans="1:6" ht="27.75" customHeight="1" x14ac:dyDescent="0.2">
      <c r="B42" s="91"/>
      <c r="C42" s="91"/>
      <c r="D42" s="91"/>
      <c r="E42" s="91"/>
      <c r="F42" s="91"/>
    </row>
    <row r="43" spans="1:6" x14ac:dyDescent="0.2">
      <c r="B43" s="91"/>
      <c r="C43" s="91"/>
      <c r="D43" s="91"/>
      <c r="E43" s="91"/>
      <c r="F43" s="91"/>
    </row>
  </sheetData>
  <mergeCells count="19">
    <mergeCell ref="B43:F43"/>
    <mergeCell ref="D19:D24"/>
    <mergeCell ref="A26:F26"/>
    <mergeCell ref="D27:D30"/>
    <mergeCell ref="A32:F32"/>
    <mergeCell ref="D33:D36"/>
    <mergeCell ref="E38:F38"/>
    <mergeCell ref="B41:F41"/>
    <mergeCell ref="B42:F42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38">
    <cfRule type="cellIs" dxfId="3" priority="1" stopIfTrue="1" operator="equal">
      <formula>"investimento al di sotto del limite minimo"</formula>
    </cfRule>
  </conditionalFormatting>
  <printOptions horizontalCentered="1"/>
  <pageMargins left="0.23622047244094499" right="0.23622047244094499" top="0.74803149606299202" bottom="0.74803149606299202" header="0.35433070866141703" footer="0.35433070866141703"/>
  <pageSetup paperSize="8" scale="80" fitToWidth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5"/>
  <sheetViews>
    <sheetView zoomScale="150" zoomScaleNormal="150" workbookViewId="0">
      <selection sqref="A1:G23"/>
    </sheetView>
  </sheetViews>
  <sheetFormatPr baseColWidth="10" defaultColWidth="8.83203125" defaultRowHeight="15" x14ac:dyDescent="0.2"/>
  <cols>
    <col min="1" max="1" width="6.33203125" style="36" customWidth="1"/>
    <col min="2" max="2" width="38.6640625" style="37" customWidth="1"/>
    <col min="3" max="4" width="38.6640625" style="38" customWidth="1"/>
    <col min="5" max="5" width="13.1640625" style="37" customWidth="1"/>
    <col min="6" max="6" width="9.6640625" style="39" customWidth="1"/>
    <col min="7" max="7" width="12.83203125" style="37" customWidth="1"/>
    <col min="8" max="8" width="4.5" style="37" hidden="1" customWidth="1"/>
    <col min="9" max="9" width="3.5" style="37" hidden="1" customWidth="1"/>
    <col min="10" max="10" width="10.33203125" style="39" customWidth="1"/>
    <col min="11" max="11" width="17.6640625" style="37" customWidth="1"/>
    <col min="12" max="1024" width="9.6640625" style="37" customWidth="1"/>
    <col min="1025" max="1025" width="9.1640625" customWidth="1"/>
  </cols>
  <sheetData>
    <row r="1" spans="1:1024" ht="39.75" customHeight="1" x14ac:dyDescent="0.2">
      <c r="A1" s="96" t="s">
        <v>21</v>
      </c>
      <c r="B1" s="96"/>
      <c r="C1" s="96"/>
      <c r="D1" s="96"/>
      <c r="E1" s="96"/>
      <c r="F1" s="96"/>
      <c r="G1" s="96"/>
      <c r="H1" s="40"/>
      <c r="I1" s="40"/>
      <c r="J1" s="40"/>
      <c r="K1" s="40"/>
    </row>
    <row r="2" spans="1:1024" ht="21" customHeight="1" x14ac:dyDescent="0.2">
      <c r="A2" s="41"/>
      <c r="B2" s="97" t="s">
        <v>20</v>
      </c>
      <c r="C2" s="97"/>
      <c r="D2" s="97"/>
      <c r="E2" s="97"/>
      <c r="F2" s="9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">
      <c r="A3" s="41"/>
      <c r="B3" s="40"/>
      <c r="C3" s="98"/>
      <c r="D3" s="98"/>
      <c r="E3" s="98"/>
      <c r="F3" s="40"/>
      <c r="G3" s="40"/>
      <c r="H3" s="40"/>
      <c r="I3" s="40"/>
      <c r="J3" s="40"/>
      <c r="K3" s="40"/>
    </row>
    <row r="4" spans="1:1024" ht="15" customHeight="1" x14ac:dyDescent="0.2">
      <c r="A4" s="99" t="s">
        <v>0</v>
      </c>
      <c r="B4" s="99"/>
      <c r="C4" s="88"/>
      <c r="D4" s="88"/>
      <c r="E4" s="105"/>
      <c r="F4" s="105"/>
      <c r="G4" s="105"/>
      <c r="H4" s="105"/>
      <c r="I4" s="105"/>
      <c r="J4" s="105"/>
      <c r="K4" s="105"/>
    </row>
    <row r="5" spans="1:1024" x14ac:dyDescent="0.2">
      <c r="B5" s="42" t="s">
        <v>1</v>
      </c>
      <c r="C5" s="88"/>
      <c r="D5" s="88"/>
      <c r="E5" s="105"/>
      <c r="F5" s="105"/>
      <c r="G5" s="105"/>
      <c r="H5" s="105"/>
      <c r="I5" s="105"/>
      <c r="J5" s="105"/>
      <c r="K5" s="105"/>
    </row>
    <row r="6" spans="1:1024" ht="12" customHeight="1" x14ac:dyDescent="0.2">
      <c r="B6" s="42" t="s">
        <v>2</v>
      </c>
      <c r="C6" s="88"/>
      <c r="D6" s="88"/>
      <c r="E6" s="105"/>
      <c r="F6" s="105"/>
      <c r="G6" s="105"/>
      <c r="H6" s="105"/>
      <c r="I6" s="105"/>
      <c r="J6" s="105"/>
      <c r="K6" s="105"/>
    </row>
    <row r="7" spans="1:1024" ht="9.75" customHeight="1" x14ac:dyDescent="0.2">
      <c r="C7" s="37"/>
      <c r="D7" s="42"/>
      <c r="E7" s="41"/>
      <c r="F7" s="41"/>
      <c r="G7" s="41"/>
      <c r="H7" s="40"/>
      <c r="I7" s="40"/>
      <c r="J7" s="40"/>
      <c r="K7" s="41"/>
    </row>
    <row r="8" spans="1:1024" ht="7.5" customHeight="1" x14ac:dyDescent="0.2">
      <c r="B8" s="43"/>
    </row>
    <row r="9" spans="1:1024" ht="18" customHeight="1" x14ac:dyDescent="0.25">
      <c r="A9" s="103" t="s">
        <v>9</v>
      </c>
      <c r="B9" s="103"/>
      <c r="C9" s="103"/>
      <c r="D9" s="103"/>
      <c r="E9" s="103"/>
      <c r="F9" s="103"/>
      <c r="G9" s="103"/>
      <c r="H9" s="44"/>
      <c r="I9" s="44"/>
      <c r="J9" s="45"/>
      <c r="K9" s="45"/>
    </row>
    <row r="10" spans="1:1024" s="52" customFormat="1" ht="50.25" customHeight="1" x14ac:dyDescent="0.2">
      <c r="A10" s="104" t="s">
        <v>10</v>
      </c>
      <c r="B10" s="104"/>
      <c r="C10" s="46" t="s">
        <v>11</v>
      </c>
      <c r="D10" s="46" t="s">
        <v>12</v>
      </c>
      <c r="E10" s="47" t="s">
        <v>13</v>
      </c>
      <c r="F10" s="47" t="s">
        <v>14</v>
      </c>
      <c r="G10" s="48" t="s">
        <v>15</v>
      </c>
      <c r="H10" s="49"/>
      <c r="I10" s="50"/>
      <c r="J10" s="51"/>
      <c r="K10" s="51"/>
    </row>
    <row r="11" spans="1:1024" s="63" customFormat="1" ht="32.25" customHeight="1" x14ac:dyDescent="0.2">
      <c r="A11" s="53">
        <v>1</v>
      </c>
      <c r="B11" s="54" t="str">
        <f>Piano_econ__dettaglio!A9</f>
        <v xml:space="preserve">1) Macchinari, impianti e attrezzature </v>
      </c>
      <c r="C11" s="55">
        <f>Piano_econ__dettaglio!D17</f>
        <v>0</v>
      </c>
      <c r="D11" s="56"/>
      <c r="E11" s="57">
        <f>C11</f>
        <v>0</v>
      </c>
      <c r="F11" s="58"/>
      <c r="G11" s="82"/>
      <c r="H11" s="59" t="e">
        <f>IF(#REF!="Piccola impresa",50%,IF(#REF!="Media impresa",40%,))</f>
        <v>#REF!</v>
      </c>
      <c r="I11" s="60" t="e">
        <f>IF(#REF!="SI",5%,0%)</f>
        <v>#REF!</v>
      </c>
      <c r="J11" s="61"/>
      <c r="K11" s="62"/>
    </row>
    <row r="12" spans="1:1024" s="63" customFormat="1" ht="32.25" customHeight="1" x14ac:dyDescent="0.2">
      <c r="A12" s="53">
        <v>2</v>
      </c>
      <c r="B12" s="54" t="str">
        <f>Piano_econ__dettaglio!A18</f>
        <v xml:space="preserve">2) Opere murarie ed impiantistiche </v>
      </c>
      <c r="C12" s="55">
        <f>Piano_econ__dettaglio!D25</f>
        <v>0</v>
      </c>
      <c r="D12" s="56"/>
      <c r="E12" s="57">
        <f t="shared" ref="E12:E14" si="0">C12</f>
        <v>0</v>
      </c>
      <c r="F12" s="58"/>
      <c r="G12" s="83" t="str">
        <f>IF(F12&gt;20%,"superamento massimale","")</f>
        <v/>
      </c>
      <c r="H12" s="59" t="e">
        <f>IF(#REF!="Piccola impresa",50%,IF(#REF!="Media impresa",40%,))</f>
        <v>#REF!</v>
      </c>
      <c r="I12" s="60" t="e">
        <f>IF(#REF!="SI",5%,0%)</f>
        <v>#REF!</v>
      </c>
      <c r="J12" s="61"/>
      <c r="K12" s="62"/>
    </row>
    <row r="13" spans="1:1024" s="63" customFormat="1" ht="32.25" customHeight="1" x14ac:dyDescent="0.2">
      <c r="A13" s="53">
        <v>3</v>
      </c>
      <c r="B13" s="64" t="str">
        <f>Piano_econ__dettaglio!A26</f>
        <v>3) Acquisiti di hardware e software</v>
      </c>
      <c r="C13" s="55">
        <f>Piano_econ__dettaglio!D31</f>
        <v>0</v>
      </c>
      <c r="D13" s="56"/>
      <c r="E13" s="57">
        <f t="shared" si="0"/>
        <v>0</v>
      </c>
      <c r="F13" s="58"/>
      <c r="G13" s="82"/>
      <c r="H13" s="65" t="e">
        <f>IF(#REF!="Piccola impresa",70%,IF(#REF!="Media impresa",60%,))</f>
        <v>#REF!</v>
      </c>
      <c r="I13" s="66">
        <v>0</v>
      </c>
      <c r="J13" s="61"/>
      <c r="K13" s="62"/>
    </row>
    <row r="14" spans="1:1024" s="63" customFormat="1" ht="32.25" customHeight="1" x14ac:dyDescent="0.2">
      <c r="A14" s="53" t="s">
        <v>33</v>
      </c>
      <c r="B14" s="64" t="str">
        <f>Piano_econ__dettaglio!A32</f>
        <v>4, 5, 6) Spese pubblicitarie, consulenze, polizze assicurative (limite 10%)</v>
      </c>
      <c r="C14" s="55">
        <f>Piano_econ__dettaglio!D37</f>
        <v>0</v>
      </c>
      <c r="D14" s="56" t="s">
        <v>19</v>
      </c>
      <c r="E14" s="57">
        <f t="shared" si="0"/>
        <v>0</v>
      </c>
      <c r="F14" s="58" t="e">
        <f>+E14/$E$15</f>
        <v>#DIV/0!</v>
      </c>
      <c r="G14" s="83" t="e">
        <f>IF(F14&gt;10%,"superamento massimale","")</f>
        <v>#DIV/0!</v>
      </c>
      <c r="H14" s="67" t="e">
        <f>IF(G14&gt;2%,"superamento massimale","")</f>
        <v>#DIV/0!</v>
      </c>
      <c r="I14" s="67" t="e">
        <f>IF(H14&gt;2%,"superamento massimale","")</f>
        <v>#DIV/0!</v>
      </c>
      <c r="J14" s="61"/>
      <c r="K14" s="62"/>
    </row>
    <row r="15" spans="1:1024" s="63" customFormat="1" ht="22.5" customHeight="1" x14ac:dyDescent="0.2">
      <c r="A15" s="100" t="s">
        <v>16</v>
      </c>
      <c r="B15" s="100"/>
      <c r="C15" s="68">
        <f>SUM(C11:C14)</f>
        <v>0</v>
      </c>
      <c r="D15" s="68"/>
      <c r="E15" s="68">
        <f>SUM(E11:E14)</f>
        <v>0</v>
      </c>
      <c r="F15" s="69"/>
      <c r="G15" s="70" t="str">
        <f>IF(E15&gt;3000000, "superamento massimale","")</f>
        <v/>
      </c>
      <c r="H15" s="71"/>
      <c r="I15" s="72"/>
      <c r="J15" s="73"/>
      <c r="K15" s="74"/>
    </row>
    <row r="16" spans="1:1024" s="63" customFormat="1" ht="23.25" customHeight="1" x14ac:dyDescent="0.2">
      <c r="A16" s="75"/>
      <c r="C16" s="76"/>
      <c r="D16" s="76"/>
    </row>
    <row r="18" spans="2:14" ht="16" x14ac:dyDescent="0.2">
      <c r="B18" s="101" t="s">
        <v>17</v>
      </c>
      <c r="C18" s="101"/>
      <c r="D18" s="101"/>
      <c r="E18" s="101"/>
      <c r="F18" s="101"/>
      <c r="G18" s="101"/>
      <c r="H18" s="77"/>
      <c r="I18" s="78"/>
      <c r="J18" s="79"/>
      <c r="K18" s="79"/>
      <c r="L18"/>
      <c r="M18"/>
      <c r="N18"/>
    </row>
    <row r="19" spans="2:14" x14ac:dyDescent="0.2">
      <c r="B19" s="102" t="s">
        <v>18</v>
      </c>
      <c r="C19" s="102"/>
      <c r="D19" s="102"/>
      <c r="E19" s="102"/>
      <c r="F19" s="102"/>
      <c r="G19" s="102"/>
    </row>
    <row r="21" spans="2:14" x14ac:dyDescent="0.2">
      <c r="C21" s="80"/>
      <c r="D21" s="80"/>
    </row>
    <row r="24" spans="2:14" x14ac:dyDescent="0.2">
      <c r="B24" s="91"/>
      <c r="C24" s="91"/>
      <c r="D24" s="91"/>
      <c r="E24" s="91"/>
      <c r="F24" s="91"/>
      <c r="G24" s="91"/>
    </row>
    <row r="25" spans="2:14" x14ac:dyDescent="0.2">
      <c r="B25" s="81"/>
    </row>
  </sheetData>
  <sheetProtection formatCells="0" formatColumns="0" formatRows="0" insertColumns="0" insertRows="0" insertHyperlinks="0" deleteColumns="0" deleteRows="0" sort="0" autoFilter="0" pivotTables="0"/>
  <mergeCells count="13">
    <mergeCell ref="A15:B15"/>
    <mergeCell ref="B18:G18"/>
    <mergeCell ref="B19:G19"/>
    <mergeCell ref="B24:G24"/>
    <mergeCell ref="C5:D5"/>
    <mergeCell ref="C6:D6"/>
    <mergeCell ref="A9:G9"/>
    <mergeCell ref="A10:B10"/>
    <mergeCell ref="A1:G1"/>
    <mergeCell ref="B2:F2"/>
    <mergeCell ref="C3:E3"/>
    <mergeCell ref="A4:B4"/>
    <mergeCell ref="C4:D4"/>
  </mergeCells>
  <conditionalFormatting sqref="G11">
    <cfRule type="cellIs" dxfId="2" priority="7" stopIfTrue="1" operator="equal">
      <formula>"superaemnto massimale"</formula>
    </cfRule>
  </conditionalFormatting>
  <conditionalFormatting sqref="G11:G12 G15">
    <cfRule type="cellIs" dxfId="1" priority="6" stopIfTrue="1" operator="equal">
      <formula>"superamento massimale"</formula>
    </cfRule>
  </conditionalFormatting>
  <conditionalFormatting sqref="G13:G14 H14:I14">
    <cfRule type="cellIs" dxfId="0" priority="9" stopIfTrue="1" operator="equal">
      <formula>"superamento massimali"</formula>
    </cfRule>
  </conditionalFormatting>
  <printOptions horizontalCentered="1"/>
  <pageMargins left="0.70826771653543297" right="0.70826771653543297" top="0.74803149606299202" bottom="0.74803149606299202" header="0.35433070866141703" footer="0.35433070866141703"/>
  <pageSetup paperSize="9" scale="70" fitToWidth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Piano_econ__dettaglio</vt:lpstr>
      <vt:lpstr>Piano_econ__generale</vt:lpstr>
      <vt:lpstr>Piano_econ__dettaglio!Area_stampa</vt:lpstr>
      <vt:lpstr>Piano_econ__generale!Area_stampa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Renato Innocente</cp:lastModifiedBy>
  <cp:lastPrinted>2025-11-05T17:55:36Z</cp:lastPrinted>
  <dcterms:created xsi:type="dcterms:W3CDTF">2017-05-23T13:44:40Z</dcterms:created>
  <dcterms:modified xsi:type="dcterms:W3CDTF">2025-11-05T17:55:39Z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